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8328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ESF!$A$1:$F$51</definedName>
  </definedNames>
  <calcPr calcId="145621"/>
  <fileRecoveryPr autoRecover="0"/>
</workbook>
</file>

<file path=xl/calcChain.xml><?xml version="1.0" encoding="utf-8"?>
<calcChain xmlns="http://schemas.openxmlformats.org/spreadsheetml/2006/main">
  <c r="F42" i="4" l="1"/>
  <c r="F35" i="4"/>
  <c r="F30" i="4"/>
  <c r="F24" i="4"/>
  <c r="F14" i="4"/>
  <c r="C26" i="4"/>
  <c r="C13" i="4"/>
  <c r="F46" i="4" l="1"/>
  <c r="F26" i="4"/>
  <c r="C28" i="4"/>
  <c r="F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<sst xmlns="http://schemas.openxmlformats.org/spreadsheetml/2006/main" count="62" uniqueCount="61">
  <si>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</si>
  <si>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</si>
  <si>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</si>
  <si>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</si>
  <si>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</si>
  <si>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</si>
  <si>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</si>
  <si>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</si>
  <si>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</si>
  <si>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</si>
  <si>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</si>
  <si>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</si>
  <si>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</si>
  <si>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</si>
  <si>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</si>
  <si>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</si>
  <si>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</si>
  <si>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</si>
  <si>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</si>
  <si>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</si>
  <si>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</si>
  <si>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</si>
  <si>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</si>
  <si>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</si>
  <si>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</si>
  <si>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</si>
  <si>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</si>
  <si>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</si>
  <si>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</si>
  <si>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</si>
  <si>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</si>
  <si>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</si>
  <si>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</si>
  <si>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</si>
  <si>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</si>
  <si>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</si>
  <si>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</si>
  <si>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</si>
  <si>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</si>
  <si>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</si>
  <si>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</si>
  <si>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</si>
  <si>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</si>
  <si>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</si>
  <si>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</si>
  <si>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</si>
  <si>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</si>
  <si>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</si>
  <si>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</si>
  <si>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</si>
  <si>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</si>
  <si>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</si>
  <si>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</si>
  <si>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</si>
  <si>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</si>
  <si>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</si>
  <si>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</si>
  <si>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</si>
  <si>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</si>
  <si>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</si>
  <si>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Situación Financiera
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</si>
</sst>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  <font>
      <sz val="10"/>
      <color theme="1"/>
      <name val="Times New Roman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0" borderId="0" applyNumberForma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38">
    <cellStyle name="Euro" xfId="1"/>
    <cellStyle name="Hipervínculo 2" xfId="26"/>
    <cellStyle name="Millares 2" xfId="2"/>
    <cellStyle name="Millares 2 2" xfId="3"/>
    <cellStyle name="Millares 2 2 2" xfId="30"/>
    <cellStyle name="Millares 2 3" xfId="4"/>
    <cellStyle name="Millares 2 3 2" xfId="31"/>
    <cellStyle name="Millares 2 4" xfId="29"/>
    <cellStyle name="Millares 2 5" xfId="17"/>
    <cellStyle name="Millares 3" xfId="5"/>
    <cellStyle name="Millares 3 2" xfId="32"/>
    <cellStyle name="Millares 4" xfId="37"/>
    <cellStyle name="Moneda 2" xfId="6"/>
    <cellStyle name="Moneda 2 2" xfId="33"/>
    <cellStyle name="Normal" xfId="0" builtinId="0"/>
    <cellStyle name="Normal 2" xfId="7"/>
    <cellStyle name="Normal 2 2" xfId="8"/>
    <cellStyle name="Normal 2 3" xfId="21"/>
    <cellStyle name="Normal 2 3 2" xfId="25"/>
    <cellStyle name="Normal 2 4" xfId="23"/>
    <cellStyle name="Normal 2 5" xfId="18"/>
    <cellStyle name="Normal 3" xfId="9"/>
    <cellStyle name="Normal 3 2" xfId="24"/>
    <cellStyle name="Normal 3 2 2" xfId="22"/>
    <cellStyle name="Normal 3 3" xfId="20"/>
    <cellStyle name="Normal 3 4" xfId="19"/>
    <cellStyle name="Normal 4" xfId="10"/>
    <cellStyle name="Normal 4 2" xfId="11"/>
    <cellStyle name="Normal 4 3" xfId="27"/>
    <cellStyle name="Normal 5" xfId="12"/>
    <cellStyle name="Normal 5 2" xfId="13"/>
    <cellStyle name="Normal 5 3" xfId="34"/>
    <cellStyle name="Normal 5 4" xfId="28"/>
    <cellStyle name="Normal 6" xfId="14"/>
    <cellStyle name="Normal 6 2" xfId="15"/>
    <cellStyle name="Normal 6 2 2" xfId="36"/>
    <cellStyle name="Normal 6 3" xfId="35"/>
    <cellStyle name="Normal 7" xfId="16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140" zoomScaleNormal="14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12060463.91</v>
      </c>
      <c r="C5" s="11">
        <v>20317468.5</v>
      </c>
      <c r="D5" s="10" t="s">
        <v>6</v>
      </c>
      <c r="E5" s="11">
        <v>9988806.3800000008</v>
      </c>
      <c r="F5" s="12">
        <v>12532832.439999999</v>
      </c>
    </row>
    <row r="6" spans="1:6" x14ac:dyDescent="0.2">
      <c r="A6" s="10" t="s">
        <v>7</v>
      </c>
      <c r="B6" s="11">
        <v>36741.89</v>
      </c>
      <c r="C6" s="11">
        <v>621650.5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27485.01</v>
      </c>
      <c r="C9" s="11">
        <v>29049.01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187850.25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12124690.810000001</v>
      </c>
      <c r="C13" s="14">
        <f>SUM(C5:C11)</f>
        <v>20968168.010000002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9988806.3800000008</v>
      </c>
      <c r="F14" s="18">
        <f>SUM(F5:F12)</f>
        <v>12720682.689999999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70000</v>
      </c>
      <c r="C17" s="11">
        <v>70000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167622435.69999999</v>
      </c>
      <c r="C18" s="11">
        <v>80070798.159999996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51787177.689999998</v>
      </c>
      <c r="C19" s="11">
        <v>45956942.329999998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19087.8</v>
      </c>
      <c r="C20" s="11">
        <v>19087.8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-63052324.380000003</v>
      </c>
      <c r="C21" s="11">
        <v>-59583977.439999998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251499.6</v>
      </c>
      <c r="C24" s="12">
        <v>289605.59999999998</v>
      </c>
      <c r="D24" s="9" t="s">
        <v>39</v>
      </c>
      <c r="E24" s="14">
        <v>0</v>
      </c>
      <c r="F24" s="14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8"/>
    </row>
    <row r="26" spans="1:6" x14ac:dyDescent="0.2">
      <c r="A26" s="9" t="s">
        <v>40</v>
      </c>
      <c r="B26" s="14">
        <v>156697876.41</v>
      </c>
      <c r="C26" s="14">
        <f>SUM(C16:C24)</f>
        <v>66822456.449999996</v>
      </c>
      <c r="D26" s="20" t="s">
        <v>41</v>
      </c>
      <c r="E26" s="14">
        <v>9988806.3800000008</v>
      </c>
      <c r="F26" s="14">
        <f>F14+F24</f>
        <v>12720682.689999999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168822567.22</v>
      </c>
      <c r="C28" s="14">
        <f>C13+C26</f>
        <v>87790624.459999993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v>79700086</v>
      </c>
      <c r="F30" s="14">
        <f>SUM(F31:F33)</f>
        <v>79700086</v>
      </c>
    </row>
    <row r="31" spans="1:6" x14ac:dyDescent="0.2">
      <c r="A31" s="21"/>
      <c r="B31" s="22"/>
      <c r="C31" s="16"/>
      <c r="D31" s="10" t="s">
        <v>45</v>
      </c>
      <c r="E31" s="11">
        <v>79700086</v>
      </c>
      <c r="F31" s="12">
        <v>79700086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4">
        <v>79133674.840000004</v>
      </c>
      <c r="F35" s="14">
        <f>SUM(F36:F40)</f>
        <v>-4630144.2299999995</v>
      </c>
    </row>
    <row r="36" spans="1:6" x14ac:dyDescent="0.2">
      <c r="A36" s="21"/>
      <c r="B36" s="22"/>
      <c r="C36" s="16"/>
      <c r="D36" s="10" t="s">
        <v>49</v>
      </c>
      <c r="E36" s="11">
        <v>-3197818.47</v>
      </c>
      <c r="F36" s="12">
        <v>-828816.85</v>
      </c>
    </row>
    <row r="37" spans="1:6" x14ac:dyDescent="0.2">
      <c r="A37" s="21"/>
      <c r="B37" s="22"/>
      <c r="C37" s="16"/>
      <c r="D37" s="10" t="s">
        <v>50</v>
      </c>
      <c r="E37" s="11">
        <v>-4630144.2300000004</v>
      </c>
      <c r="F37" s="12">
        <v>-3801327.38</v>
      </c>
    </row>
    <row r="38" spans="1:6" x14ac:dyDescent="0.2">
      <c r="A38" s="21"/>
      <c r="B38" s="22"/>
      <c r="C38" s="16"/>
      <c r="D38" s="10" t="s">
        <v>51</v>
      </c>
      <c r="E38" s="11">
        <v>86961637.540000007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0.399999999999999" x14ac:dyDescent="0.2">
      <c r="A42" s="21"/>
      <c r="B42" s="22"/>
      <c r="C42" s="16"/>
      <c r="D42" s="9" t="s">
        <v>54</v>
      </c>
      <c r="E42" s="14">
        <v>0</v>
      </c>
      <c r="F42" s="14">
        <f>SUM(F43:F44)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4">
        <v>158833760.84</v>
      </c>
      <c r="F46" s="14">
        <f>F30+F35+F42</f>
        <v>75069941.769999996</v>
      </c>
    </row>
    <row r="47" spans="1:6" x14ac:dyDescent="0.2">
      <c r="A47" s="21"/>
      <c r="B47" s="22"/>
      <c r="C47" s="16"/>
      <c r="D47" s="17"/>
      <c r="E47" s="8"/>
      <c r="F47" s="8"/>
    </row>
    <row r="48" spans="1:6" x14ac:dyDescent="0.2">
      <c r="A48" s="21"/>
      <c r="B48" s="22"/>
      <c r="C48" s="16"/>
      <c r="D48" s="9" t="s">
        <v>58</v>
      </c>
      <c r="E48" s="14">
        <v>168822567.22</v>
      </c>
      <c r="F48" s="14">
        <f>F26+F46</f>
        <v>87790624.459999993</v>
      </c>
    </row>
    <row r="49" spans="1:6" x14ac:dyDescent="0.2">
      <c r="A49" s="21"/>
      <c r="B49" s="22"/>
      <c r="C49" s="22"/>
      <c r="D49" s="23"/>
      <c r="E49" s="16"/>
      <c r="F49" s="16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7" right="0.38" top="0.38" bottom="0.78740157480314965" header="0" footer="0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revision/>
  <cp:lastPrinted>2023-10-19T18:33:59Z</cp:lastPrinted>
  <dcterms:created xsi:type="dcterms:W3CDTF">2012-12-11T20:26:08Z</dcterms:created>
  <dcterms:modified xsi:type="dcterms:W3CDTF">2024-01-19T17:38:59Z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